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4C5A7C8A-7EF4-4C8F-A2EB-6F3FE7EB58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1" l="1"/>
  <c r="B31" i="1"/>
  <c r="B45" i="1"/>
  <c r="B52" i="1"/>
  <c r="B62" i="1"/>
  <c r="B64" i="1"/>
  <c r="B66" i="1"/>
  <c r="B69" i="1"/>
  <c r="B75" i="1"/>
  <c r="B78" i="1"/>
  <c r="B100" i="1"/>
  <c r="B27" i="1"/>
  <c r="C22" i="1"/>
  <c r="B25" i="1"/>
</calcChain>
</file>

<file path=xl/sharedStrings.xml><?xml version="1.0" encoding="utf-8"?>
<sst xmlns="http://schemas.openxmlformats.org/spreadsheetml/2006/main" count="116" uniqueCount="76">
  <si>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</si>
  <si>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</si>
  <si>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</si>
  <si>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</si>
  <si>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</si>
  <si>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</si>
  <si>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</si>
  <si>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</si>
  <si>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26.05.2025.</t>
  </si>
  <si>
    <t>27.05.2025.</t>
  </si>
  <si>
    <t>IZVOD  BR. 118</t>
  </si>
  <si>
    <t>UPLATA DIREKTNA PLAĆANJA RFZO - LEKOVI  071</t>
  </si>
  <si>
    <t>UPLATA DIREKTNA PLAĆANJA RFZO - CITOSTATICI SA  LISTE LEKOVA 073</t>
  </si>
  <si>
    <t>UPLATA DIREKTNA PLAĆANJA RFZO -  LEKOVI C LISTA 074</t>
  </si>
  <si>
    <t>UPLATA DIREKTNA PLAĆANJA RFZO - UGRADNI MATER. U ORTOPEDIJI 077</t>
  </si>
  <si>
    <t>UPLATA DIREKTNA PLAĆANJA RFZO - IMPLANTANTI U ORTOPEDIJI - PROTEZE 078</t>
  </si>
  <si>
    <t>UPLATA DIREKTNA PLAĆANJA RFZO - ENERGENTI U SZ 07C</t>
  </si>
  <si>
    <t>UPLATA DIREKTNA PLAĆANJA RFZO - MATERIJAL ZA DIJALIZU 080</t>
  </si>
  <si>
    <t>UPLATA DIREKTNA PLAĆANJA RFZO - OSTALI UGRADNI MATERIJAL 084</t>
  </si>
  <si>
    <t>UPLATA DIREKTNA PLAĆANJA RFZO - SANITETSKI I MEDICINSKI MATERIJAL  085</t>
  </si>
  <si>
    <t>UPLATA DIREKTNA PLAĆANJA RFZO - REAGENSI  086</t>
  </si>
  <si>
    <t>MATERIJALNI I OSTALI TROŠKOVI 07E, 07F</t>
  </si>
  <si>
    <t>PROVIZIJA UPRAVE ZA TREZOR</t>
  </si>
  <si>
    <t>TELEKOM SRBIJA AD BEOGRAD</t>
  </si>
  <si>
    <r>
      <t xml:space="preserve">UNIKREDIT BANKA BEOGRAD - </t>
    </r>
    <r>
      <rPr>
        <b/>
        <sz val="11"/>
        <rFont val="Calibri"/>
        <family val="2"/>
        <scheme val="minor"/>
      </rPr>
      <t>POVRAĆAJ SREDSTAVA - OBUSTAVA</t>
    </r>
  </si>
  <si>
    <t>DIREKTNA PLAĆANJA RFZO - LEKOVI  071</t>
  </si>
  <si>
    <t>INPHARM  CO DOO BEOGRAD</t>
  </si>
  <si>
    <t>BEOHEM-3 DOO</t>
  </si>
  <si>
    <t>FARMALOGIST DOO BEOGRAD</t>
  </si>
  <si>
    <t>ECOTRADE BG DOO NIŠ</t>
  </si>
  <si>
    <t>BOEHRINGER INGELHEIM SERBIA DOO BEOGRAD</t>
  </si>
  <si>
    <t>B.BRAUN ADRIA RSRB DOO BEOGRAD</t>
  </si>
  <si>
    <t>MEDICA LINEA PHARM</t>
  </si>
  <si>
    <t>AMICUS SRB. DOO BEOGRAD</t>
  </si>
  <si>
    <t>ADOC DOO BEOGRAD</t>
  </si>
  <si>
    <t>INO-PHARM  DOO BEOGRAD</t>
  </si>
  <si>
    <t>PHOENIX PHARMA DOO BEOGRAD</t>
  </si>
  <si>
    <t>VEGA DOO VALJEVO</t>
  </si>
  <si>
    <t>SOPHARMA TRADING</t>
  </si>
  <si>
    <t>DIREKTNA PLAĆANJA RFZO - CITOSTATICI SA  LISTE LEKOVA 073</t>
  </si>
  <si>
    <t>PHARMASWISS  DOO BEOGRAD</t>
  </si>
  <si>
    <t>DIREKTNA PLAĆANJA RFZO -  LEKOVI C LISTA 074</t>
  </si>
  <si>
    <t>ROCHE DOO BEOGRAD</t>
  </si>
  <si>
    <t>MAGNA PHARMACIA DOO BEOGRAD</t>
  </si>
  <si>
    <t>DIREKTNA PLAĆANJA RFZO - UGRADNI MATER. U ORTOPEDIJI 077</t>
  </si>
  <si>
    <t>DIREKTNA PLAĆANJA RFZO-IMPLANTANTI U ORTOP. - PROTEZE 078</t>
  </si>
  <si>
    <t>DIREKTNA PLAĆANJA RFZO - ENERGENTI U SZ 07C</t>
  </si>
  <si>
    <t>ELEKTROPRIVREDA SRBIJE (JP EPS BEOGRAD)</t>
  </si>
  <si>
    <t>YUGOROSGAZ AD Beograd</t>
  </si>
  <si>
    <t>DIREKTNA PLAĆANJA RFZO - MATERIJAL ZA DIJALIZU 080</t>
  </si>
  <si>
    <t>MEDICON DOO DEČ</t>
  </si>
  <si>
    <t>FRESENIUS MEDICAL CARE SRBIJA DOO VRŠAC</t>
  </si>
  <si>
    <t>DIREKTNA PLAĆANJA RFZO - OSTALI UGRADNI MATERIJAL 084</t>
  </si>
  <si>
    <t>OPTICUS DOO BEOGRAD</t>
  </si>
  <si>
    <t>DIREKTNA PLAĆANJA RFZO - SANITET. I MEDICIN. MATER.  SZ 085</t>
  </si>
  <si>
    <t>SN MEDIC DOO BEOGRAD</t>
  </si>
  <si>
    <t>ESENSA DOO BEOGRAD</t>
  </si>
  <si>
    <t>FLORA KOMERC DOO GORNJI MILANOVAC</t>
  </si>
  <si>
    <t>MEDTRONIC SRBIJA</t>
  </si>
  <si>
    <t>MEDIV DOO BEOGRAD - NOVI BEOGRAD</t>
  </si>
  <si>
    <t>GALENIKA TEHNOPLAST DOO</t>
  </si>
  <si>
    <t>PROFESIONAL MEDIC DOO</t>
  </si>
  <si>
    <t>ZOREX PHARMA</t>
  </si>
  <si>
    <t>FUTURE PHARM DOO STARA PAZOVA</t>
  </si>
  <si>
    <t>SOUL MEDICAL DOO</t>
  </si>
  <si>
    <t>ATAN MARK DOO BEOGRAD</t>
  </si>
  <si>
    <t>INEL MEDIK VP D.O.O. BEOGRAD-VRČIN</t>
  </si>
  <si>
    <t>VICOR DOO NOVI BEOGRAD</t>
  </si>
  <si>
    <t>LAYON   DOO</t>
  </si>
  <si>
    <t>DIREKTNA PLAĆANJA RFZO - REAGENSI  086</t>
  </si>
  <si>
    <t>YUNYCOM DOO BEOGRAD</t>
  </si>
  <si>
    <t>MAYMEDICA DOO BEOGRAD</t>
  </si>
  <si>
    <t>SCOR DOO</t>
  </si>
  <si>
    <t>Team Medical</t>
  </si>
  <si>
    <t>SUPERLAB DOO BEOGRAD</t>
  </si>
  <si>
    <t>UPLATA TRIGLAV OSIGURANJE - ISPLATA ŠTETE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</si>
</sst>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  <xf numFmtId="0" fontId="60" fillId="0" borderId="16" xfId="0" applyFont="1" applyBorder="1"/>
    <xf numFmtId="4" fontId="59" fillId="0" borderId="17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6"/>
  <sheetViews>
    <sheetView tabSelected="1" zoomScaleNormal="100" workbookViewId="0">
      <selection activeCell="F16" sqref="F16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1370533.09</v>
      </c>
    </row>
    <row r="8" spans="1:3" x14ac:dyDescent="0.25">
      <c r="A8" s="4" t="s">
        <v>2</v>
      </c>
      <c r="B8" s="7" t="s">
        <v>8</v>
      </c>
      <c r="C8" s="5">
        <v>1607154.25</v>
      </c>
    </row>
    <row r="9" spans="1:3" x14ac:dyDescent="0.25">
      <c r="A9" s="4" t="s">
        <v>6</v>
      </c>
      <c r="B9" s="7" t="s">
        <v>9</v>
      </c>
      <c r="C9" s="5">
        <v>12447</v>
      </c>
    </row>
    <row r="10" spans="1:3" x14ac:dyDescent="0.25">
      <c r="A10" s="4" t="s">
        <v>11</v>
      </c>
      <c r="B10" s="7" t="s">
        <v>9</v>
      </c>
      <c r="C10" s="5">
        <v>15097005.17</v>
      </c>
    </row>
    <row r="11" spans="1:3" x14ac:dyDescent="0.25">
      <c r="A11" s="4" t="s">
        <v>12</v>
      </c>
      <c r="B11" s="7" t="s">
        <v>9</v>
      </c>
      <c r="C11" s="5">
        <v>2683544.4900000002</v>
      </c>
    </row>
    <row r="12" spans="1:3" x14ac:dyDescent="0.25">
      <c r="A12" s="4" t="s">
        <v>13</v>
      </c>
      <c r="B12" s="7" t="s">
        <v>9</v>
      </c>
      <c r="C12" s="5">
        <v>16103567.48</v>
      </c>
    </row>
    <row r="13" spans="1:3" x14ac:dyDescent="0.25">
      <c r="A13" s="4" t="s">
        <v>14</v>
      </c>
      <c r="B13" s="7" t="s">
        <v>9</v>
      </c>
      <c r="C13" s="5">
        <v>623040</v>
      </c>
    </row>
    <row r="14" spans="1:3" x14ac:dyDescent="0.25">
      <c r="A14" s="4" t="s">
        <v>15</v>
      </c>
      <c r="B14" s="7" t="s">
        <v>9</v>
      </c>
      <c r="C14" s="5">
        <v>4412340</v>
      </c>
    </row>
    <row r="15" spans="1:3" x14ac:dyDescent="0.25">
      <c r="A15" s="4" t="s">
        <v>16</v>
      </c>
      <c r="B15" s="7" t="s">
        <v>9</v>
      </c>
      <c r="C15" s="5">
        <v>9732129.1999999993</v>
      </c>
    </row>
    <row r="16" spans="1:3" x14ac:dyDescent="0.25">
      <c r="A16" s="4" t="s">
        <v>17</v>
      </c>
      <c r="B16" s="7" t="s">
        <v>9</v>
      </c>
      <c r="C16" s="5">
        <v>7765891.0999999996</v>
      </c>
    </row>
    <row r="17" spans="1:3" x14ac:dyDescent="0.25">
      <c r="A17" s="4" t="s">
        <v>18</v>
      </c>
      <c r="B17" s="7" t="s">
        <v>9</v>
      </c>
      <c r="C17" s="5">
        <v>591056.4</v>
      </c>
    </row>
    <row r="18" spans="1:3" x14ac:dyDescent="0.25">
      <c r="A18" s="4" t="s">
        <v>19</v>
      </c>
      <c r="B18" s="7" t="s">
        <v>9</v>
      </c>
      <c r="C18" s="5">
        <v>4856861.04</v>
      </c>
    </row>
    <row r="19" spans="1:3" x14ac:dyDescent="0.25">
      <c r="A19" s="4" t="s">
        <v>20</v>
      </c>
      <c r="B19" s="7" t="s">
        <v>9</v>
      </c>
      <c r="C19" s="5">
        <v>10077371.699999999</v>
      </c>
    </row>
    <row r="20" spans="1:3" x14ac:dyDescent="0.25">
      <c r="A20" s="4" t="s">
        <v>75</v>
      </c>
      <c r="B20" s="7" t="s">
        <v>9</v>
      </c>
      <c r="C20" s="5">
        <v>29200</v>
      </c>
    </row>
    <row r="21" spans="1:3" x14ac:dyDescent="0.25">
      <c r="A21" s="4" t="s">
        <v>5</v>
      </c>
      <c r="B21" s="7" t="s">
        <v>9</v>
      </c>
      <c r="C21" s="5">
        <v>72221074.739999995</v>
      </c>
    </row>
    <row r="22" spans="1:3" x14ac:dyDescent="0.25">
      <c r="B22" s="7" t="s">
        <v>9</v>
      </c>
      <c r="C22" s="8">
        <f>C8+C9+C10+C11+C12+C13+C14+C15+C16+C17+C18+C19+C20-C21</f>
        <v>1370533.0900000036</v>
      </c>
    </row>
    <row r="23" spans="1:3" x14ac:dyDescent="0.25">
      <c r="B23" s="7"/>
      <c r="C23" s="6"/>
    </row>
    <row r="24" spans="1:3" ht="17.25" customHeight="1" x14ac:dyDescent="0.25"/>
    <row r="25" spans="1:3" s="1" customFormat="1" ht="17.25" customHeight="1" x14ac:dyDescent="0.25">
      <c r="A25" s="1" t="s">
        <v>7</v>
      </c>
      <c r="B25" s="10" t="str">
        <f>A4</f>
        <v>27.05.2025.</v>
      </c>
      <c r="C25" s="9"/>
    </row>
    <row r="27" spans="1:3" s="1" customFormat="1" x14ac:dyDescent="0.25">
      <c r="A27" s="11" t="s">
        <v>21</v>
      </c>
      <c r="B27" s="12">
        <f>SUM(B28:B29)</f>
        <v>278031.15999999997</v>
      </c>
      <c r="C27" s="9"/>
    </row>
    <row r="28" spans="1:3" x14ac:dyDescent="0.25">
      <c r="A28" s="15" t="s">
        <v>22</v>
      </c>
      <c r="B28" s="16">
        <v>6</v>
      </c>
    </row>
    <row r="29" spans="1:3" x14ac:dyDescent="0.25">
      <c r="A29" s="13" t="s">
        <v>23</v>
      </c>
      <c r="B29" s="14">
        <v>278025.15999999997</v>
      </c>
    </row>
    <row r="30" spans="1:3" x14ac:dyDescent="0.25">
      <c r="A30" s="17" t="s">
        <v>24</v>
      </c>
      <c r="B30" s="18">
        <v>237</v>
      </c>
    </row>
    <row r="31" spans="1:3" s="1" customFormat="1" x14ac:dyDescent="0.25">
      <c r="A31" s="11" t="s">
        <v>25</v>
      </c>
      <c r="B31" s="12">
        <f>SUM(B32:B44)</f>
        <v>15097005.17</v>
      </c>
      <c r="C31" s="9"/>
    </row>
    <row r="32" spans="1:3" x14ac:dyDescent="0.25">
      <c r="A32" s="15" t="s">
        <v>26</v>
      </c>
      <c r="B32" s="16">
        <v>584716.73</v>
      </c>
    </row>
    <row r="33" spans="1:3" x14ac:dyDescent="0.25">
      <c r="A33" s="15" t="s">
        <v>27</v>
      </c>
      <c r="B33" s="16">
        <v>1755270</v>
      </c>
    </row>
    <row r="34" spans="1:3" x14ac:dyDescent="0.25">
      <c r="A34" s="15" t="s">
        <v>28</v>
      </c>
      <c r="B34" s="16">
        <v>1647587.04</v>
      </c>
    </row>
    <row r="35" spans="1:3" x14ac:dyDescent="0.25">
      <c r="A35" s="15" t="s">
        <v>29</v>
      </c>
      <c r="B35" s="16">
        <v>21318</v>
      </c>
    </row>
    <row r="36" spans="1:3" x14ac:dyDescent="0.25">
      <c r="A36" s="15" t="s">
        <v>30</v>
      </c>
      <c r="B36" s="16">
        <v>521796</v>
      </c>
    </row>
    <row r="37" spans="1:3" x14ac:dyDescent="0.25">
      <c r="A37" s="15" t="s">
        <v>31</v>
      </c>
      <c r="B37" s="16">
        <v>138694.6</v>
      </c>
    </row>
    <row r="38" spans="1:3" x14ac:dyDescent="0.25">
      <c r="A38" s="15" t="s">
        <v>32</v>
      </c>
      <c r="B38" s="16">
        <v>204820</v>
      </c>
    </row>
    <row r="39" spans="1:3" x14ac:dyDescent="0.25">
      <c r="A39" s="15" t="s">
        <v>33</v>
      </c>
      <c r="B39" s="16">
        <v>781903.08</v>
      </c>
    </row>
    <row r="40" spans="1:3" x14ac:dyDescent="0.25">
      <c r="A40" s="15" t="s">
        <v>34</v>
      </c>
      <c r="B40" s="16">
        <v>116166.05</v>
      </c>
    </row>
    <row r="41" spans="1:3" x14ac:dyDescent="0.25">
      <c r="A41" s="15" t="s">
        <v>35</v>
      </c>
      <c r="B41" s="16">
        <v>396176</v>
      </c>
    </row>
    <row r="42" spans="1:3" x14ac:dyDescent="0.25">
      <c r="A42" s="15" t="s">
        <v>36</v>
      </c>
      <c r="B42" s="16">
        <v>3671614.84</v>
      </c>
    </row>
    <row r="43" spans="1:3" x14ac:dyDescent="0.25">
      <c r="A43" s="15" t="s">
        <v>37</v>
      </c>
      <c r="B43" s="16">
        <v>3839121.44</v>
      </c>
    </row>
    <row r="44" spans="1:3" x14ac:dyDescent="0.25">
      <c r="A44" s="13" t="s">
        <v>38</v>
      </c>
      <c r="B44" s="14">
        <v>1417821.39</v>
      </c>
    </row>
    <row r="45" spans="1:3" s="1" customFormat="1" x14ac:dyDescent="0.25">
      <c r="A45" s="11" t="s">
        <v>39</v>
      </c>
      <c r="B45" s="12">
        <f>SUM(B46:B51)</f>
        <v>2683544.4899999998</v>
      </c>
      <c r="C45" s="9"/>
    </row>
    <row r="46" spans="1:3" x14ac:dyDescent="0.25">
      <c r="A46" s="15" t="s">
        <v>40</v>
      </c>
      <c r="B46" s="16">
        <v>888032.2</v>
      </c>
    </row>
    <row r="47" spans="1:3" x14ac:dyDescent="0.25">
      <c r="A47" s="15" t="s">
        <v>28</v>
      </c>
      <c r="B47" s="16">
        <v>70762.47</v>
      </c>
    </row>
    <row r="48" spans="1:3" x14ac:dyDescent="0.25">
      <c r="A48" s="15" t="s">
        <v>33</v>
      </c>
      <c r="B48" s="16">
        <v>175831.26</v>
      </c>
    </row>
    <row r="49" spans="1:3" x14ac:dyDescent="0.25">
      <c r="A49" s="15" t="s">
        <v>36</v>
      </c>
      <c r="B49" s="16">
        <v>1213206.28</v>
      </c>
    </row>
    <row r="50" spans="1:3" x14ac:dyDescent="0.25">
      <c r="A50" s="15" t="s">
        <v>37</v>
      </c>
      <c r="B50" s="16">
        <v>85298.4</v>
      </c>
    </row>
    <row r="51" spans="1:3" x14ac:dyDescent="0.25">
      <c r="A51" s="13" t="s">
        <v>38</v>
      </c>
      <c r="B51" s="14">
        <v>250413.88</v>
      </c>
    </row>
    <row r="52" spans="1:3" s="1" customFormat="1" x14ac:dyDescent="0.25">
      <c r="A52" s="11" t="s">
        <v>41</v>
      </c>
      <c r="B52" s="12">
        <f>SUM(B53:B61)</f>
        <v>16103567.479999999</v>
      </c>
      <c r="C52" s="9"/>
    </row>
    <row r="53" spans="1:3" x14ac:dyDescent="0.25">
      <c r="A53" s="15" t="s">
        <v>28</v>
      </c>
      <c r="B53" s="16">
        <v>54758.17</v>
      </c>
    </row>
    <row r="54" spans="1:3" x14ac:dyDescent="0.25">
      <c r="A54" s="15" t="s">
        <v>42</v>
      </c>
      <c r="B54" s="16">
        <v>11788994.25</v>
      </c>
    </row>
    <row r="55" spans="1:3" x14ac:dyDescent="0.25">
      <c r="A55" s="15" t="s">
        <v>33</v>
      </c>
      <c r="B55" s="16">
        <v>422169.55</v>
      </c>
    </row>
    <row r="56" spans="1:3" x14ac:dyDescent="0.25">
      <c r="A56" s="15" t="s">
        <v>34</v>
      </c>
      <c r="B56" s="16">
        <v>261988.98</v>
      </c>
    </row>
    <row r="57" spans="1:3" x14ac:dyDescent="0.25">
      <c r="A57" s="15" t="s">
        <v>35</v>
      </c>
      <c r="B57" s="16">
        <v>10846</v>
      </c>
    </row>
    <row r="58" spans="1:3" x14ac:dyDescent="0.25">
      <c r="A58" s="15" t="s">
        <v>36</v>
      </c>
      <c r="B58" s="16">
        <v>953524.53</v>
      </c>
    </row>
    <row r="59" spans="1:3" x14ac:dyDescent="0.25">
      <c r="A59" s="15" t="s">
        <v>37</v>
      </c>
      <c r="B59" s="16">
        <v>265547.03999999998</v>
      </c>
    </row>
    <row r="60" spans="1:3" x14ac:dyDescent="0.25">
      <c r="A60" s="15" t="s">
        <v>43</v>
      </c>
      <c r="B60" s="16">
        <v>143679.35999999999</v>
      </c>
    </row>
    <row r="61" spans="1:3" x14ac:dyDescent="0.25">
      <c r="A61" s="13" t="s">
        <v>38</v>
      </c>
      <c r="B61" s="14">
        <v>2202059.6</v>
      </c>
    </row>
    <row r="62" spans="1:3" s="1" customFormat="1" x14ac:dyDescent="0.25">
      <c r="A62" s="11" t="s">
        <v>44</v>
      </c>
      <c r="B62" s="12">
        <f>SUM(B63)</f>
        <v>623040</v>
      </c>
      <c r="C62" s="9"/>
    </row>
    <row r="63" spans="1:3" x14ac:dyDescent="0.25">
      <c r="A63" s="13" t="s">
        <v>43</v>
      </c>
      <c r="B63" s="14">
        <v>623040</v>
      </c>
    </row>
    <row r="64" spans="1:3" s="1" customFormat="1" x14ac:dyDescent="0.25">
      <c r="A64" s="11" t="s">
        <v>45</v>
      </c>
      <c r="B64" s="12">
        <f>SUM(B65)</f>
        <v>4412340</v>
      </c>
      <c r="C64" s="9"/>
    </row>
    <row r="65" spans="1:3" x14ac:dyDescent="0.25">
      <c r="A65" s="13" t="s">
        <v>43</v>
      </c>
      <c r="B65" s="14">
        <v>4412340</v>
      </c>
    </row>
    <row r="66" spans="1:3" s="1" customFormat="1" x14ac:dyDescent="0.25">
      <c r="A66" s="11" t="s">
        <v>46</v>
      </c>
      <c r="B66" s="12">
        <f>SUM(B67:B68)</f>
        <v>9732129.1999999993</v>
      </c>
      <c r="C66" s="9"/>
    </row>
    <row r="67" spans="1:3" x14ac:dyDescent="0.25">
      <c r="A67" s="15" t="s">
        <v>47</v>
      </c>
      <c r="B67" s="16">
        <v>4614254.8</v>
      </c>
    </row>
    <row r="68" spans="1:3" x14ac:dyDescent="0.25">
      <c r="A68" s="13" t="s">
        <v>48</v>
      </c>
      <c r="B68" s="14">
        <v>5117874.4000000004</v>
      </c>
    </row>
    <row r="69" spans="1:3" s="1" customFormat="1" x14ac:dyDescent="0.25">
      <c r="A69" s="11" t="s">
        <v>49</v>
      </c>
      <c r="B69" s="12">
        <f>SUM(B70:B74)</f>
        <v>7765891.1000000006</v>
      </c>
      <c r="C69" s="9"/>
    </row>
    <row r="70" spans="1:3" x14ac:dyDescent="0.25">
      <c r="A70" s="15" t="s">
        <v>28</v>
      </c>
      <c r="B70" s="16">
        <v>315057.59999999998</v>
      </c>
    </row>
    <row r="71" spans="1:3" x14ac:dyDescent="0.25">
      <c r="A71" s="15" t="s">
        <v>50</v>
      </c>
      <c r="B71" s="16">
        <v>2132247.7000000002</v>
      </c>
    </row>
    <row r="72" spans="1:3" x14ac:dyDescent="0.25">
      <c r="A72" s="15" t="s">
        <v>29</v>
      </c>
      <c r="B72" s="16">
        <v>2375279.5</v>
      </c>
    </row>
    <row r="73" spans="1:3" x14ac:dyDescent="0.25">
      <c r="A73" s="15" t="s">
        <v>51</v>
      </c>
      <c r="B73" s="16">
        <v>77000</v>
      </c>
    </row>
    <row r="74" spans="1:3" x14ac:dyDescent="0.25">
      <c r="A74" s="13" t="s">
        <v>43</v>
      </c>
      <c r="B74" s="14">
        <v>2866306.3</v>
      </c>
    </row>
    <row r="75" spans="1:3" s="1" customFormat="1" x14ac:dyDescent="0.25">
      <c r="A75" s="11" t="s">
        <v>52</v>
      </c>
      <c r="B75" s="12">
        <f>SUM(B76:B77)</f>
        <v>591056.4</v>
      </c>
      <c r="C75" s="9"/>
    </row>
    <row r="76" spans="1:3" x14ac:dyDescent="0.25">
      <c r="A76" s="15" t="s">
        <v>33</v>
      </c>
      <c r="B76" s="16">
        <v>256084.4</v>
      </c>
    </row>
    <row r="77" spans="1:3" x14ac:dyDescent="0.25">
      <c r="A77" s="13" t="s">
        <v>53</v>
      </c>
      <c r="B77" s="14">
        <v>334972</v>
      </c>
    </row>
    <row r="78" spans="1:3" s="1" customFormat="1" x14ac:dyDescent="0.25">
      <c r="A78" s="11" t="s">
        <v>54</v>
      </c>
      <c r="B78" s="12">
        <f>SUM(B79:B99)</f>
        <v>4856861.04</v>
      </c>
      <c r="C78" s="9"/>
    </row>
    <row r="79" spans="1:3" x14ac:dyDescent="0.25">
      <c r="A79" s="15" t="s">
        <v>55</v>
      </c>
      <c r="B79" s="16">
        <v>28800</v>
      </c>
    </row>
    <row r="80" spans="1:3" x14ac:dyDescent="0.25">
      <c r="A80" s="15" t="s">
        <v>56</v>
      </c>
      <c r="B80" s="16">
        <v>23319.8</v>
      </c>
    </row>
    <row r="81" spans="1:2" x14ac:dyDescent="0.25">
      <c r="A81" s="15" t="s">
        <v>57</v>
      </c>
      <c r="B81" s="16">
        <v>217346.4</v>
      </c>
    </row>
    <row r="82" spans="1:2" x14ac:dyDescent="0.25">
      <c r="A82" s="15" t="s">
        <v>58</v>
      </c>
      <c r="B82" s="16">
        <v>132840</v>
      </c>
    </row>
    <row r="83" spans="1:2" x14ac:dyDescent="0.25">
      <c r="A83" s="15" t="s">
        <v>59</v>
      </c>
      <c r="B83" s="16">
        <v>55550</v>
      </c>
    </row>
    <row r="84" spans="1:2" x14ac:dyDescent="0.25">
      <c r="A84" s="15" t="s">
        <v>60</v>
      </c>
      <c r="B84" s="16">
        <v>27289.439999999999</v>
      </c>
    </row>
    <row r="85" spans="1:2" x14ac:dyDescent="0.25">
      <c r="A85" s="15" t="s">
        <v>61</v>
      </c>
      <c r="B85" s="16">
        <v>320184</v>
      </c>
    </row>
    <row r="86" spans="1:2" x14ac:dyDescent="0.25">
      <c r="A86" s="15" t="s">
        <v>62</v>
      </c>
      <c r="B86" s="16">
        <v>499250.4</v>
      </c>
    </row>
    <row r="87" spans="1:2" x14ac:dyDescent="0.25">
      <c r="A87" s="15" t="s">
        <v>63</v>
      </c>
      <c r="B87" s="16">
        <v>163743.5</v>
      </c>
    </row>
    <row r="88" spans="1:2" x14ac:dyDescent="0.25">
      <c r="A88" s="15" t="s">
        <v>64</v>
      </c>
      <c r="B88" s="16">
        <v>67704</v>
      </c>
    </row>
    <row r="89" spans="1:2" x14ac:dyDescent="0.25">
      <c r="A89" s="15" t="s">
        <v>65</v>
      </c>
      <c r="B89" s="16">
        <v>1558665.6</v>
      </c>
    </row>
    <row r="90" spans="1:2" x14ac:dyDescent="0.25">
      <c r="A90" s="15" t="s">
        <v>31</v>
      </c>
      <c r="B90" s="16">
        <v>826122</v>
      </c>
    </row>
    <row r="91" spans="1:2" x14ac:dyDescent="0.25">
      <c r="A91" s="15" t="s">
        <v>32</v>
      </c>
      <c r="B91" s="16">
        <v>12650</v>
      </c>
    </row>
    <row r="92" spans="1:2" x14ac:dyDescent="0.25">
      <c r="A92" s="15" t="s">
        <v>33</v>
      </c>
      <c r="B92" s="16">
        <v>27972</v>
      </c>
    </row>
    <row r="93" spans="1:2" x14ac:dyDescent="0.25">
      <c r="A93" s="15" t="s">
        <v>53</v>
      </c>
      <c r="B93" s="16">
        <v>74556</v>
      </c>
    </row>
    <row r="94" spans="1:2" x14ac:dyDescent="0.25">
      <c r="A94" s="15" t="s">
        <v>36</v>
      </c>
      <c r="B94" s="16">
        <v>227696.4</v>
      </c>
    </row>
    <row r="95" spans="1:2" x14ac:dyDescent="0.25">
      <c r="A95" s="15" t="s">
        <v>66</v>
      </c>
      <c r="B95" s="16">
        <v>78529</v>
      </c>
    </row>
    <row r="96" spans="1:2" x14ac:dyDescent="0.25">
      <c r="A96" s="15" t="s">
        <v>67</v>
      </c>
      <c r="B96" s="16">
        <v>123720</v>
      </c>
    </row>
    <row r="97" spans="1:3" x14ac:dyDescent="0.25">
      <c r="A97" s="15" t="s">
        <v>37</v>
      </c>
      <c r="B97" s="16">
        <v>128480</v>
      </c>
    </row>
    <row r="98" spans="1:3" x14ac:dyDescent="0.25">
      <c r="A98" s="15" t="s">
        <v>43</v>
      </c>
      <c r="B98" s="16">
        <v>243000</v>
      </c>
    </row>
    <row r="99" spans="1:3" x14ac:dyDescent="0.25">
      <c r="A99" s="13" t="s">
        <v>68</v>
      </c>
      <c r="B99" s="14">
        <v>19442.5</v>
      </c>
    </row>
    <row r="100" spans="1:3" s="1" customFormat="1" x14ac:dyDescent="0.25">
      <c r="A100" s="11" t="s">
        <v>69</v>
      </c>
      <c r="B100" s="12">
        <f>SUM(B101:B105)</f>
        <v>10077371.699999999</v>
      </c>
      <c r="C100" s="9"/>
    </row>
    <row r="101" spans="1:3" x14ac:dyDescent="0.25">
      <c r="A101" s="15" t="s">
        <v>70</v>
      </c>
      <c r="B101" s="16">
        <v>909432</v>
      </c>
    </row>
    <row r="102" spans="1:3" x14ac:dyDescent="0.25">
      <c r="A102" s="15" t="s">
        <v>71</v>
      </c>
      <c r="B102" s="16">
        <v>6061713.2999999998</v>
      </c>
    </row>
    <row r="103" spans="1:3" x14ac:dyDescent="0.25">
      <c r="A103" s="15" t="s">
        <v>72</v>
      </c>
      <c r="B103" s="16">
        <v>366000</v>
      </c>
    </row>
    <row r="104" spans="1:3" x14ac:dyDescent="0.25">
      <c r="A104" s="15" t="s">
        <v>73</v>
      </c>
      <c r="B104" s="16">
        <v>2508266.4</v>
      </c>
    </row>
    <row r="105" spans="1:3" x14ac:dyDescent="0.25">
      <c r="A105" s="13" t="s">
        <v>74</v>
      </c>
      <c r="B105" s="14">
        <v>231960</v>
      </c>
    </row>
    <row r="106" spans="1:3" x14ac:dyDescent="0.25">
      <c r="B106" s="10">
        <f>B100+B78+B75+B69+B66+B64+B62+B52+B45+B31+B30+B27</f>
        <v>72221074.739999995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2025-05-28T10:13:58Z</dcterms:modified>
</cp:coreProperties>
</file>